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730" windowHeight="11760" activeTab="1"/>
  </bookViews>
  <sheets>
    <sheet name="III_TRIMESTRE" sheetId="1" r:id="rId1"/>
    <sheet name="II_TRIMESTRE" sheetId="2" r:id="rId2"/>
  </sheets>
  <calcPr calcId="144525"/>
</workbook>
</file>

<file path=xl/calcChain.xml><?xml version="1.0" encoding="utf-8"?>
<calcChain xmlns="http://schemas.openxmlformats.org/spreadsheetml/2006/main">
  <c r="G33" i="2" l="1"/>
  <c r="H33" i="2" s="1"/>
  <c r="G32" i="2"/>
  <c r="H32" i="2" s="1"/>
  <c r="H31" i="2"/>
  <c r="G31" i="2"/>
  <c r="G30" i="2"/>
  <c r="H30" i="2" s="1"/>
  <c r="H29" i="2"/>
  <c r="G29" i="2"/>
  <c r="G28" i="2"/>
  <c r="H28" i="2" s="1"/>
  <c r="H27" i="2"/>
  <c r="G27" i="2"/>
  <c r="G26" i="2"/>
  <c r="H26" i="2" s="1"/>
  <c r="H25" i="2"/>
  <c r="G25" i="2"/>
  <c r="G24" i="2"/>
  <c r="H24" i="2" s="1"/>
  <c r="H23" i="2"/>
  <c r="G23" i="2"/>
  <c r="G22" i="2"/>
  <c r="H22" i="2" s="1"/>
  <c r="H21" i="2"/>
  <c r="G21" i="2"/>
  <c r="G20" i="2"/>
  <c r="H20" i="2" s="1"/>
  <c r="H19" i="2"/>
  <c r="G19" i="2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C1" i="2"/>
  <c r="B1" i="2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H21" i="1"/>
  <c r="G21" i="1"/>
  <c r="G20" i="1"/>
  <c r="H20" i="1" s="1"/>
  <c r="H19" i="1"/>
  <c r="G19" i="1"/>
  <c r="G18" i="1"/>
  <c r="H18" i="1" s="1"/>
  <c r="H17" i="1"/>
  <c r="G17" i="1"/>
  <c r="G16" i="1"/>
  <c r="H16" i="1" s="1"/>
  <c r="H15" i="1"/>
  <c r="G15" i="1"/>
  <c r="G14" i="1"/>
  <c r="H14" i="1" s="1"/>
  <c r="H13" i="1"/>
  <c r="G13" i="1"/>
  <c r="G12" i="1"/>
  <c r="H12" i="1" s="1"/>
  <c r="H11" i="1"/>
  <c r="G11" i="1"/>
  <c r="G10" i="1"/>
  <c r="H10" i="1" s="1"/>
  <c r="H9" i="1"/>
  <c r="G9" i="1"/>
  <c r="G8" i="1"/>
  <c r="H8" i="1" s="1"/>
  <c r="H7" i="1"/>
  <c r="G7" i="1"/>
  <c r="G6" i="1"/>
  <c r="H6" i="1" s="1"/>
  <c r="G5" i="1"/>
  <c r="H5" i="1" s="1"/>
  <c r="G4" i="1"/>
  <c r="H4" i="1" s="1"/>
  <c r="C1" i="1"/>
  <c r="B1" i="1"/>
  <c r="H1" i="2" l="1"/>
  <c r="G1" i="2" s="1"/>
  <c r="H1" i="1"/>
  <c r="G1" i="1" s="1"/>
</calcChain>
</file>

<file path=xl/sharedStrings.xml><?xml version="1.0" encoding="utf-8"?>
<sst xmlns="http://schemas.openxmlformats.org/spreadsheetml/2006/main" count="76" uniqueCount="69">
  <si>
    <t>Documento</t>
  </si>
  <si>
    <t>Importo Pagato</t>
  </si>
  <si>
    <t>Data Scadenza</t>
  </si>
  <si>
    <t>Data Pagamento</t>
  </si>
  <si>
    <t>Periodo inesigibilità</t>
  </si>
  <si>
    <t>Giorni dopo scadenza</t>
  </si>
  <si>
    <t>Importo x giorni pagamento</t>
  </si>
  <si>
    <t>8719216597 del 05/07/2019</t>
  </si>
  <si>
    <t>31917161 del 20/06/2019</t>
  </si>
  <si>
    <t>FATTPA 10_19 del 24/06/2019</t>
  </si>
  <si>
    <t>FATTPA 9_19 del 24/06/2019</t>
  </si>
  <si>
    <t>33/2019/S del 01/07/2019</t>
  </si>
  <si>
    <t>FATTPA 5_19 del 26/06/2019</t>
  </si>
  <si>
    <t>FATTPA 6_19 del 26/06/2019</t>
  </si>
  <si>
    <t>FATTPA 8_19 del 26/06/2019</t>
  </si>
  <si>
    <t>FATTPA 7_19 del 26/06/2019</t>
  </si>
  <si>
    <t>159 del 03/07/2019</t>
  </si>
  <si>
    <t>158 del 02/07/2019</t>
  </si>
  <si>
    <t>627/2019 del 29/06/2019</t>
  </si>
  <si>
    <t>160 del 03/07/2019</t>
  </si>
  <si>
    <t>81/PA-2019 del 08/07/2019</t>
  </si>
  <si>
    <t>82/PA-2019 del 08/07/2019</t>
  </si>
  <si>
    <t>699/2019 del 10/07/2019</t>
  </si>
  <si>
    <t>294 del 10/07/2019</t>
  </si>
  <si>
    <t>293 del 10/07/2019</t>
  </si>
  <si>
    <t>FPA 8/19 del 09/07/2019</t>
  </si>
  <si>
    <t>700/2019 del 10/07/2019</t>
  </si>
  <si>
    <t>701/2019 del 10/07/2019</t>
  </si>
  <si>
    <t>FATTPA 2_19 del 11/07/2019</t>
  </si>
  <si>
    <t>FATTPA 36_19 del 09/07/2019</t>
  </si>
  <si>
    <t>87/PA-2019 del 11/07/2019</t>
  </si>
  <si>
    <t>FATTPA 10_19 del 13/07/2019</t>
  </si>
  <si>
    <t>FATTPA 11_19 del 13/07/2019</t>
  </si>
  <si>
    <t>FATTPA 12_19 del 13/07/2019</t>
  </si>
  <si>
    <t>FATTPA 41_19 del 14/07/2019</t>
  </si>
  <si>
    <t>FPA 61/19 del 17/07/2019</t>
  </si>
  <si>
    <t>V3-15426 del 16/07/2019</t>
  </si>
  <si>
    <t>8719248339 del 31/07/2019</t>
  </si>
  <si>
    <t>18/PA del 06/08/2019</t>
  </si>
  <si>
    <t>11 del 12/03/2019</t>
  </si>
  <si>
    <t>8719096446 del 29/03/2019</t>
  </si>
  <si>
    <t>234/2019 del 22/03/2019</t>
  </si>
  <si>
    <t>19 del 26/03/2019</t>
  </si>
  <si>
    <t>8/PA-2019 del 29/03/2019</t>
  </si>
  <si>
    <t>31907314 del 31/03/2019</t>
  </si>
  <si>
    <t>28 del 03/04/2019</t>
  </si>
  <si>
    <t>1/PA del 11/03/2019</t>
  </si>
  <si>
    <t>210 del 07/05/2019</t>
  </si>
  <si>
    <t>20194E10946 del 15/04/2019</t>
  </si>
  <si>
    <t>8719132418 del 02/05/2019</t>
  </si>
  <si>
    <t>8S00100653 del 05/04/2019</t>
  </si>
  <si>
    <t>323/2019 del 18/04/2019</t>
  </si>
  <si>
    <t>FAT-00098-74T del 30/03/2019</t>
  </si>
  <si>
    <t>79 del 27/04/2019</t>
  </si>
  <si>
    <t>31910454 del 30/04/2019</t>
  </si>
  <si>
    <t>208 del 07/05/2019</t>
  </si>
  <si>
    <t>209 del 07/05/2019</t>
  </si>
  <si>
    <t>FATTPA 4_19 del 07/05/2019</t>
  </si>
  <si>
    <t>FPA 35/19 del 08/05/2019</t>
  </si>
  <si>
    <t>55 del 18/04/2019</t>
  </si>
  <si>
    <t>195/19 del 09/05/2019</t>
  </si>
  <si>
    <t>8719181844 del 06/06/2019</t>
  </si>
  <si>
    <t>428/2019 del 14/05/2019</t>
  </si>
  <si>
    <t>FPA 44/19 del 28/05/2019</t>
  </si>
  <si>
    <t>FPA 45/19 del 28/05/2019</t>
  </si>
  <si>
    <t>FPA 53/19 del 04/06/2019</t>
  </si>
  <si>
    <t>FATTPA 24_19 del 05/06/2019</t>
  </si>
  <si>
    <t>31914001 del 31/05/2019</t>
  </si>
  <si>
    <t>FPA 4/19 del 11/06/2019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</si>
</sst>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4" fontId="2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C43" sqref="C43"/>
    </sheetView>
  </sheetViews>
  <sheetFormatPr defaultRowHeight="15" x14ac:dyDescent="0.25"/>
  <cols>
    <col min="2" max="2" width="9.85546875" bestFit="1" customWidth="1"/>
    <col min="3" max="3" width="11.85546875" customWidth="1"/>
    <col min="4" max="4" width="10.85546875" customWidth="1"/>
    <col min="7" max="7" width="9.28515625" bestFit="1" customWidth="1"/>
    <col min="8" max="8" width="12.140625" customWidth="1"/>
  </cols>
  <sheetData>
    <row r="1" spans="1:8" x14ac:dyDescent="0.25">
      <c r="B1" s="1">
        <f>SUM(B4:B195)</f>
        <v>29819.160000000003</v>
      </c>
      <c r="C1">
        <f>COUNTA(A4:A203)</f>
        <v>32</v>
      </c>
      <c r="G1" s="2">
        <f>IF(B1&lt;&gt;0,H1/B1,0)</f>
        <v>-5.4260555964688475</v>
      </c>
      <c r="H1" s="1">
        <f>SUM(H4:H195)</f>
        <v>-161800.42000000001</v>
      </c>
    </row>
    <row r="3" spans="1:8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9" t="s">
        <v>4</v>
      </c>
      <c r="F3" s="10"/>
      <c r="G3" s="3" t="s">
        <v>5</v>
      </c>
      <c r="H3" s="3" t="s">
        <v>6</v>
      </c>
    </row>
    <row r="4" spans="1:8" x14ac:dyDescent="0.25">
      <c r="A4" s="4" t="s">
        <v>7</v>
      </c>
      <c r="B4" s="5">
        <v>29.45</v>
      </c>
      <c r="C4" s="6">
        <v>43685</v>
      </c>
      <c r="D4" s="6">
        <v>43661</v>
      </c>
      <c r="E4" s="6"/>
      <c r="F4" s="6"/>
      <c r="G4" s="7">
        <f>D4-C4-(F4-E4)</f>
        <v>-24</v>
      </c>
      <c r="H4" s="5">
        <f>B4*G4</f>
        <v>-706.8</v>
      </c>
    </row>
    <row r="5" spans="1:8" x14ac:dyDescent="0.25">
      <c r="A5" s="4" t="s">
        <v>8</v>
      </c>
      <c r="B5" s="5">
        <v>10097.18</v>
      </c>
      <c r="C5" s="6">
        <v>43667</v>
      </c>
      <c r="D5" s="6">
        <v>43661</v>
      </c>
      <c r="E5" s="6"/>
      <c r="F5" s="6"/>
      <c r="G5" s="7">
        <f t="shared" ref="G5:G35" si="0">D5-C5-(F5-E5)</f>
        <v>-6</v>
      </c>
      <c r="H5" s="5">
        <f t="shared" ref="H5:H35" si="1">B5*G5</f>
        <v>-60583.08</v>
      </c>
    </row>
    <row r="6" spans="1:8" x14ac:dyDescent="0.25">
      <c r="A6" s="4" t="s">
        <v>9</v>
      </c>
      <c r="B6" s="5">
        <v>750</v>
      </c>
      <c r="C6" s="6">
        <v>43667</v>
      </c>
      <c r="D6" s="6">
        <v>43661</v>
      </c>
      <c r="E6" s="6"/>
      <c r="F6" s="6"/>
      <c r="G6" s="7">
        <f t="shared" si="0"/>
        <v>-6</v>
      </c>
      <c r="H6" s="5">
        <f t="shared" si="1"/>
        <v>-4500</v>
      </c>
    </row>
    <row r="7" spans="1:8" x14ac:dyDescent="0.25">
      <c r="A7" s="4" t="s">
        <v>10</v>
      </c>
      <c r="B7" s="5">
        <v>500</v>
      </c>
      <c r="C7" s="6">
        <v>43671</v>
      </c>
      <c r="D7" s="6">
        <v>43661</v>
      </c>
      <c r="E7" s="6"/>
      <c r="F7" s="6"/>
      <c r="G7" s="7">
        <f t="shared" si="0"/>
        <v>-10</v>
      </c>
      <c r="H7" s="5">
        <f t="shared" si="1"/>
        <v>-5000</v>
      </c>
    </row>
    <row r="8" spans="1:8" x14ac:dyDescent="0.25">
      <c r="A8" s="4" t="s">
        <v>11</v>
      </c>
      <c r="B8" s="5">
        <v>200</v>
      </c>
      <c r="C8" s="6">
        <v>43681</v>
      </c>
      <c r="D8" s="6">
        <v>43661</v>
      </c>
      <c r="E8" s="6"/>
      <c r="F8" s="6"/>
      <c r="G8" s="7">
        <f t="shared" si="0"/>
        <v>-20</v>
      </c>
      <c r="H8" s="5">
        <f t="shared" si="1"/>
        <v>-4000</v>
      </c>
    </row>
    <row r="9" spans="1:8" x14ac:dyDescent="0.25">
      <c r="A9" s="4" t="s">
        <v>12</v>
      </c>
      <c r="B9" s="5">
        <v>188.52</v>
      </c>
      <c r="C9" s="6">
        <v>43693</v>
      </c>
      <c r="D9" s="6">
        <v>43682</v>
      </c>
      <c r="E9" s="6"/>
      <c r="F9" s="6"/>
      <c r="G9" s="7">
        <f t="shared" si="0"/>
        <v>-11</v>
      </c>
      <c r="H9" s="5">
        <f t="shared" si="1"/>
        <v>-2073.7200000000003</v>
      </c>
    </row>
    <row r="10" spans="1:8" x14ac:dyDescent="0.25">
      <c r="A10" s="4" t="s">
        <v>13</v>
      </c>
      <c r="B10" s="5">
        <v>138.06</v>
      </c>
      <c r="C10" s="6">
        <v>43691</v>
      </c>
      <c r="D10" s="6">
        <v>43682</v>
      </c>
      <c r="E10" s="6"/>
      <c r="F10" s="6"/>
      <c r="G10" s="7">
        <f t="shared" si="0"/>
        <v>-9</v>
      </c>
      <c r="H10" s="5">
        <f t="shared" si="1"/>
        <v>-1242.54</v>
      </c>
    </row>
    <row r="11" spans="1:8" x14ac:dyDescent="0.25">
      <c r="A11" s="4" t="s">
        <v>14</v>
      </c>
      <c r="B11" s="5">
        <v>163.53</v>
      </c>
      <c r="C11" s="6">
        <v>43691</v>
      </c>
      <c r="D11" s="6">
        <v>43682</v>
      </c>
      <c r="E11" s="6"/>
      <c r="F11" s="6"/>
      <c r="G11" s="7">
        <f t="shared" si="0"/>
        <v>-9</v>
      </c>
      <c r="H11" s="5">
        <f t="shared" si="1"/>
        <v>-1471.77</v>
      </c>
    </row>
    <row r="12" spans="1:8" x14ac:dyDescent="0.25">
      <c r="A12" s="4" t="s">
        <v>15</v>
      </c>
      <c r="B12" s="5">
        <v>170.64</v>
      </c>
      <c r="C12" s="6">
        <v>43693</v>
      </c>
      <c r="D12" s="6">
        <v>43682</v>
      </c>
      <c r="E12" s="6"/>
      <c r="F12" s="6"/>
      <c r="G12" s="7">
        <f t="shared" si="0"/>
        <v>-11</v>
      </c>
      <c r="H12" s="5">
        <f t="shared" si="1"/>
        <v>-1877.04</v>
      </c>
    </row>
    <row r="13" spans="1:8" x14ac:dyDescent="0.25">
      <c r="A13" s="4" t="s">
        <v>16</v>
      </c>
      <c r="B13" s="5">
        <v>492.42</v>
      </c>
      <c r="C13" s="6">
        <v>43685</v>
      </c>
      <c r="D13" s="6">
        <v>43682</v>
      </c>
      <c r="E13" s="6"/>
      <c r="F13" s="6"/>
      <c r="G13" s="7">
        <f t="shared" si="0"/>
        <v>-3</v>
      </c>
      <c r="H13" s="5">
        <f t="shared" si="1"/>
        <v>-1477.26</v>
      </c>
    </row>
    <row r="14" spans="1:8" x14ac:dyDescent="0.25">
      <c r="A14" s="4" t="s">
        <v>17</v>
      </c>
      <c r="B14" s="5">
        <v>190.36</v>
      </c>
      <c r="C14" s="6">
        <v>43681</v>
      </c>
      <c r="D14" s="6">
        <v>43682</v>
      </c>
      <c r="E14" s="6"/>
      <c r="F14" s="6"/>
      <c r="G14" s="7">
        <f t="shared" si="0"/>
        <v>1</v>
      </c>
      <c r="H14" s="5">
        <f t="shared" si="1"/>
        <v>190.36</v>
      </c>
    </row>
    <row r="15" spans="1:8" x14ac:dyDescent="0.25">
      <c r="A15" s="4" t="s">
        <v>18</v>
      </c>
      <c r="B15" s="5">
        <v>619.04</v>
      </c>
      <c r="C15" s="6">
        <v>43681</v>
      </c>
      <c r="D15" s="6">
        <v>43682</v>
      </c>
      <c r="E15" s="6"/>
      <c r="F15" s="6"/>
      <c r="G15" s="7">
        <f t="shared" si="0"/>
        <v>1</v>
      </c>
      <c r="H15" s="5">
        <f t="shared" si="1"/>
        <v>619.04</v>
      </c>
    </row>
    <row r="16" spans="1:8" x14ac:dyDescent="0.25">
      <c r="A16" s="4" t="s">
        <v>19</v>
      </c>
      <c r="B16" s="5">
        <v>358.35</v>
      </c>
      <c r="C16" s="6">
        <v>43681</v>
      </c>
      <c r="D16" s="6">
        <v>43682</v>
      </c>
      <c r="E16" s="6"/>
      <c r="F16" s="6"/>
      <c r="G16" s="7">
        <f t="shared" si="0"/>
        <v>1</v>
      </c>
      <c r="H16" s="5">
        <f t="shared" si="1"/>
        <v>358.35</v>
      </c>
    </row>
    <row r="17" spans="1:8" x14ac:dyDescent="0.25">
      <c r="A17" s="4" t="s">
        <v>20</v>
      </c>
      <c r="B17" s="5">
        <v>4200</v>
      </c>
      <c r="C17" s="6">
        <v>43685</v>
      </c>
      <c r="D17" s="6">
        <v>43682</v>
      </c>
      <c r="E17" s="6"/>
      <c r="F17" s="6"/>
      <c r="G17" s="7">
        <f t="shared" si="0"/>
        <v>-3</v>
      </c>
      <c r="H17" s="5">
        <f t="shared" si="1"/>
        <v>-12600</v>
      </c>
    </row>
    <row r="18" spans="1:8" x14ac:dyDescent="0.25">
      <c r="A18" s="4" t="s">
        <v>21</v>
      </c>
      <c r="B18" s="5">
        <v>4200</v>
      </c>
      <c r="C18" s="6">
        <v>43685</v>
      </c>
      <c r="D18" s="6">
        <v>43682</v>
      </c>
      <c r="E18" s="6"/>
      <c r="F18" s="6"/>
      <c r="G18" s="7">
        <f t="shared" si="0"/>
        <v>-3</v>
      </c>
      <c r="H18" s="5">
        <f t="shared" si="1"/>
        <v>-12600</v>
      </c>
    </row>
    <row r="19" spans="1:8" x14ac:dyDescent="0.25">
      <c r="A19" s="4" t="s">
        <v>22</v>
      </c>
      <c r="B19" s="5">
        <v>70.5</v>
      </c>
      <c r="C19" s="6">
        <v>43687</v>
      </c>
      <c r="D19" s="6">
        <v>43682</v>
      </c>
      <c r="E19" s="6"/>
      <c r="F19" s="6"/>
      <c r="G19" s="7">
        <f t="shared" si="0"/>
        <v>-5</v>
      </c>
      <c r="H19" s="5">
        <f t="shared" si="1"/>
        <v>-352.5</v>
      </c>
    </row>
    <row r="20" spans="1:8" x14ac:dyDescent="0.25">
      <c r="A20" s="4" t="s">
        <v>23</v>
      </c>
      <c r="B20" s="5">
        <v>635.5</v>
      </c>
      <c r="C20" s="6">
        <v>43687</v>
      </c>
      <c r="D20" s="6">
        <v>43682</v>
      </c>
      <c r="E20" s="6"/>
      <c r="F20" s="6"/>
      <c r="G20" s="7">
        <f t="shared" si="0"/>
        <v>-5</v>
      </c>
      <c r="H20" s="5">
        <f t="shared" si="1"/>
        <v>-3177.5</v>
      </c>
    </row>
    <row r="21" spans="1:8" x14ac:dyDescent="0.25">
      <c r="A21" s="4" t="s">
        <v>24</v>
      </c>
      <c r="B21" s="5">
        <v>1050.9000000000001</v>
      </c>
      <c r="C21" s="6">
        <v>43687</v>
      </c>
      <c r="D21" s="6">
        <v>43682</v>
      </c>
      <c r="E21" s="6"/>
      <c r="F21" s="6"/>
      <c r="G21" s="7">
        <f t="shared" si="0"/>
        <v>-5</v>
      </c>
      <c r="H21" s="5">
        <f t="shared" si="1"/>
        <v>-5254.5</v>
      </c>
    </row>
    <row r="22" spans="1:8" x14ac:dyDescent="0.25">
      <c r="A22" s="4" t="s">
        <v>25</v>
      </c>
      <c r="B22" s="5">
        <v>450</v>
      </c>
      <c r="C22" s="6">
        <v>43687</v>
      </c>
      <c r="D22" s="6">
        <v>43682</v>
      </c>
      <c r="E22" s="6"/>
      <c r="F22" s="6"/>
      <c r="G22" s="7">
        <f t="shared" si="0"/>
        <v>-5</v>
      </c>
      <c r="H22" s="5">
        <f t="shared" si="1"/>
        <v>-2250</v>
      </c>
    </row>
    <row r="23" spans="1:8" x14ac:dyDescent="0.25">
      <c r="A23" s="4" t="s">
        <v>26</v>
      </c>
      <c r="B23" s="5">
        <v>70.5</v>
      </c>
      <c r="C23" s="6">
        <v>43687</v>
      </c>
      <c r="D23" s="6">
        <v>43682</v>
      </c>
      <c r="E23" s="6"/>
      <c r="F23" s="6"/>
      <c r="G23" s="7">
        <f t="shared" si="0"/>
        <v>-5</v>
      </c>
      <c r="H23" s="5">
        <f t="shared" si="1"/>
        <v>-352.5</v>
      </c>
    </row>
    <row r="24" spans="1:8" x14ac:dyDescent="0.25">
      <c r="A24" s="4" t="s">
        <v>27</v>
      </c>
      <c r="B24" s="5">
        <v>70.5</v>
      </c>
      <c r="C24" s="6">
        <v>43687</v>
      </c>
      <c r="D24" s="6">
        <v>43682</v>
      </c>
      <c r="E24" s="6"/>
      <c r="F24" s="6"/>
      <c r="G24" s="7">
        <f t="shared" si="0"/>
        <v>-5</v>
      </c>
      <c r="H24" s="5">
        <f t="shared" si="1"/>
        <v>-352.5</v>
      </c>
    </row>
    <row r="25" spans="1:8" x14ac:dyDescent="0.25">
      <c r="A25" s="4" t="s">
        <v>28</v>
      </c>
      <c r="B25" s="5">
        <v>267.3</v>
      </c>
      <c r="C25" s="6">
        <v>43688</v>
      </c>
      <c r="D25" s="6">
        <v>43682</v>
      </c>
      <c r="E25" s="6"/>
      <c r="F25" s="6"/>
      <c r="G25" s="7">
        <f t="shared" si="0"/>
        <v>-6</v>
      </c>
      <c r="H25" s="5">
        <f t="shared" si="1"/>
        <v>-1603.8000000000002</v>
      </c>
    </row>
    <row r="26" spans="1:8" x14ac:dyDescent="0.25">
      <c r="A26" s="4" t="s">
        <v>29</v>
      </c>
      <c r="B26" s="5">
        <v>2227</v>
      </c>
      <c r="C26" s="6">
        <v>43687</v>
      </c>
      <c r="D26" s="6">
        <v>43682</v>
      </c>
      <c r="E26" s="6"/>
      <c r="F26" s="6"/>
      <c r="G26" s="7">
        <f t="shared" si="0"/>
        <v>-5</v>
      </c>
      <c r="H26" s="5">
        <f t="shared" si="1"/>
        <v>-11135</v>
      </c>
    </row>
    <row r="27" spans="1:8" x14ac:dyDescent="0.25">
      <c r="A27" s="4" t="s">
        <v>30</v>
      </c>
      <c r="B27" s="5">
        <v>1564</v>
      </c>
      <c r="C27" s="6">
        <v>43693</v>
      </c>
      <c r="D27" s="6">
        <v>43682</v>
      </c>
      <c r="E27" s="6"/>
      <c r="F27" s="6"/>
      <c r="G27" s="7">
        <f t="shared" si="0"/>
        <v>-11</v>
      </c>
      <c r="H27" s="5">
        <f t="shared" si="1"/>
        <v>-17204</v>
      </c>
    </row>
    <row r="28" spans="1:8" x14ac:dyDescent="0.25">
      <c r="A28" s="4" t="s">
        <v>31</v>
      </c>
      <c r="B28" s="5">
        <v>130</v>
      </c>
      <c r="C28" s="6">
        <v>43693</v>
      </c>
      <c r="D28" s="6">
        <v>43682</v>
      </c>
      <c r="E28" s="6"/>
      <c r="F28" s="6"/>
      <c r="G28" s="7">
        <f t="shared" si="0"/>
        <v>-11</v>
      </c>
      <c r="H28" s="5">
        <f t="shared" si="1"/>
        <v>-1430</v>
      </c>
    </row>
    <row r="29" spans="1:8" x14ac:dyDescent="0.25">
      <c r="A29" s="4" t="s">
        <v>32</v>
      </c>
      <c r="B29" s="5">
        <v>130</v>
      </c>
      <c r="C29" s="6">
        <v>43693</v>
      </c>
      <c r="D29" s="6">
        <v>43682</v>
      </c>
      <c r="E29" s="6"/>
      <c r="F29" s="6"/>
      <c r="G29" s="7">
        <f t="shared" si="0"/>
        <v>-11</v>
      </c>
      <c r="H29" s="5">
        <f t="shared" si="1"/>
        <v>-1430</v>
      </c>
    </row>
    <row r="30" spans="1:8" x14ac:dyDescent="0.25">
      <c r="A30" s="4" t="s">
        <v>33</v>
      </c>
      <c r="B30" s="5">
        <v>130</v>
      </c>
      <c r="C30" s="6">
        <v>43693</v>
      </c>
      <c r="D30" s="6">
        <v>43682</v>
      </c>
      <c r="E30" s="6"/>
      <c r="F30" s="6"/>
      <c r="G30" s="7">
        <f t="shared" si="0"/>
        <v>-11</v>
      </c>
      <c r="H30" s="5">
        <f t="shared" si="1"/>
        <v>-1430</v>
      </c>
    </row>
    <row r="31" spans="1:8" x14ac:dyDescent="0.25">
      <c r="A31" s="4" t="s">
        <v>34</v>
      </c>
      <c r="B31" s="5">
        <v>180</v>
      </c>
      <c r="C31" s="6">
        <v>43693</v>
      </c>
      <c r="D31" s="6">
        <v>43682</v>
      </c>
      <c r="E31" s="6"/>
      <c r="F31" s="6"/>
      <c r="G31" s="7">
        <f t="shared" si="0"/>
        <v>-11</v>
      </c>
      <c r="H31" s="5">
        <f t="shared" si="1"/>
        <v>-1980</v>
      </c>
    </row>
    <row r="32" spans="1:8" x14ac:dyDescent="0.25">
      <c r="A32" s="4" t="s">
        <v>35</v>
      </c>
      <c r="B32" s="5">
        <v>208</v>
      </c>
      <c r="C32" s="6">
        <v>43693</v>
      </c>
      <c r="D32" s="6">
        <v>43682</v>
      </c>
      <c r="E32" s="6"/>
      <c r="F32" s="6"/>
      <c r="G32" s="7">
        <f t="shared" si="0"/>
        <v>-11</v>
      </c>
      <c r="H32" s="5">
        <f t="shared" si="1"/>
        <v>-2288</v>
      </c>
    </row>
    <row r="33" spans="1:8" x14ac:dyDescent="0.25">
      <c r="A33" s="4" t="s">
        <v>36</v>
      </c>
      <c r="B33" s="5">
        <v>200</v>
      </c>
      <c r="C33" s="6">
        <v>43694</v>
      </c>
      <c r="D33" s="6">
        <v>43682</v>
      </c>
      <c r="E33" s="6"/>
      <c r="F33" s="6"/>
      <c r="G33" s="7">
        <f t="shared" si="0"/>
        <v>-12</v>
      </c>
      <c r="H33" s="5">
        <f t="shared" si="1"/>
        <v>-2400</v>
      </c>
    </row>
    <row r="34" spans="1:8" x14ac:dyDescent="0.25">
      <c r="A34" s="4" t="s">
        <v>37</v>
      </c>
      <c r="B34" s="5">
        <v>22.66</v>
      </c>
      <c r="C34" s="6">
        <v>43708</v>
      </c>
      <c r="D34" s="6">
        <v>43682</v>
      </c>
      <c r="E34" s="6"/>
      <c r="F34" s="6"/>
      <c r="G34" s="7">
        <f t="shared" si="0"/>
        <v>-26</v>
      </c>
      <c r="H34" s="5">
        <f t="shared" si="1"/>
        <v>-589.16</v>
      </c>
    </row>
    <row r="35" spans="1:8" x14ac:dyDescent="0.25">
      <c r="A35" s="4" t="s">
        <v>38</v>
      </c>
      <c r="B35" s="5">
        <v>114.75</v>
      </c>
      <c r="C35" s="6">
        <v>43720</v>
      </c>
      <c r="D35" s="6">
        <v>43706</v>
      </c>
      <c r="E35" s="6"/>
      <c r="F35" s="6"/>
      <c r="G35" s="7">
        <f t="shared" si="0"/>
        <v>-14</v>
      </c>
      <c r="H35" s="5">
        <f t="shared" si="1"/>
        <v>-1606.5</v>
      </c>
    </row>
  </sheetData>
  <mergeCells count="1">
    <mergeCell ref="E3:F3"/>
  </mergeCells>
  <printOptions verticalCentered="1"/>
  <pageMargins left="0" right="0" top="0" bottom="0" header="0" footer="0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I41" sqref="I41"/>
    </sheetView>
  </sheetViews>
  <sheetFormatPr defaultRowHeight="15" x14ac:dyDescent="0.25"/>
  <cols>
    <col min="2" max="2" width="10.85546875" bestFit="1" customWidth="1"/>
    <col min="3" max="3" width="11.42578125" customWidth="1"/>
    <col min="4" max="4" width="10.7109375" customWidth="1"/>
    <col min="7" max="7" width="9.28515625" bestFit="1" customWidth="1"/>
    <col min="8" max="8" width="11.42578125" customWidth="1"/>
  </cols>
  <sheetData>
    <row r="1" spans="1:8" x14ac:dyDescent="0.25">
      <c r="B1" s="1">
        <f>SUM(B4:B195)</f>
        <v>59774.389999999992</v>
      </c>
      <c r="C1">
        <f>COUNTA(A4:A203)</f>
        <v>30</v>
      </c>
      <c r="G1" s="2">
        <f>IF(B1&lt;&gt;0,H1/B1,0)</f>
        <v>-18.896653734149353</v>
      </c>
      <c r="H1" s="1">
        <f>SUM(H4:H195)</f>
        <v>-1129535.9499999997</v>
      </c>
    </row>
    <row r="3" spans="1:8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9" t="s">
        <v>4</v>
      </c>
      <c r="F3" s="10"/>
      <c r="G3" s="3" t="s">
        <v>5</v>
      </c>
      <c r="H3" s="3" t="s">
        <v>6</v>
      </c>
    </row>
    <row r="4" spans="1:8" x14ac:dyDescent="0.25">
      <c r="A4" s="4" t="s">
        <v>39</v>
      </c>
      <c r="B4" s="5">
        <v>4048</v>
      </c>
      <c r="C4" s="6">
        <v>43573</v>
      </c>
      <c r="D4" s="6">
        <v>43570</v>
      </c>
      <c r="E4" s="6"/>
      <c r="F4" s="6"/>
      <c r="G4" s="7">
        <f>D4-C4-(F4-E4)</f>
        <v>-3</v>
      </c>
      <c r="H4" s="5">
        <f>B4*G4</f>
        <v>-12144</v>
      </c>
    </row>
    <row r="5" spans="1:8" x14ac:dyDescent="0.25">
      <c r="A5" s="4" t="s">
        <v>40</v>
      </c>
      <c r="B5" s="5">
        <v>50.1</v>
      </c>
      <c r="C5" s="6">
        <v>43587</v>
      </c>
      <c r="D5" s="6">
        <v>43570</v>
      </c>
      <c r="E5" s="6"/>
      <c r="F5" s="6"/>
      <c r="G5" s="7">
        <f t="shared" ref="G5:G33" si="0">D5-C5-(F5-E5)</f>
        <v>-17</v>
      </c>
      <c r="H5" s="5">
        <f t="shared" ref="H5:H33" si="1">B5*G5</f>
        <v>-851.7</v>
      </c>
    </row>
    <row r="6" spans="1:8" x14ac:dyDescent="0.25">
      <c r="A6" s="4" t="s">
        <v>41</v>
      </c>
      <c r="B6" s="5">
        <v>942</v>
      </c>
      <c r="C6" s="6">
        <v>43579</v>
      </c>
      <c r="D6" s="6">
        <v>43570</v>
      </c>
      <c r="E6" s="6"/>
      <c r="F6" s="6"/>
      <c r="G6" s="7">
        <f t="shared" si="0"/>
        <v>-9</v>
      </c>
      <c r="H6" s="5">
        <f t="shared" si="1"/>
        <v>-8478</v>
      </c>
    </row>
    <row r="7" spans="1:8" x14ac:dyDescent="0.25">
      <c r="A7" s="4" t="s">
        <v>42</v>
      </c>
      <c r="B7" s="5">
        <v>712.38</v>
      </c>
      <c r="C7" s="6">
        <v>43583</v>
      </c>
      <c r="D7" s="6">
        <v>43570</v>
      </c>
      <c r="E7" s="6"/>
      <c r="F7" s="6"/>
      <c r="G7" s="7">
        <f t="shared" si="0"/>
        <v>-13</v>
      </c>
      <c r="H7" s="5">
        <f t="shared" si="1"/>
        <v>-9260.94</v>
      </c>
    </row>
    <row r="8" spans="1:8" x14ac:dyDescent="0.25">
      <c r="A8" s="4" t="s">
        <v>43</v>
      </c>
      <c r="B8" s="5">
        <v>4802</v>
      </c>
      <c r="C8" s="6">
        <v>43587</v>
      </c>
      <c r="D8" s="6">
        <v>43570</v>
      </c>
      <c r="E8" s="6"/>
      <c r="F8" s="6"/>
      <c r="G8" s="7">
        <f t="shared" si="0"/>
        <v>-17</v>
      </c>
      <c r="H8" s="5">
        <f t="shared" si="1"/>
        <v>-81634</v>
      </c>
    </row>
    <row r="9" spans="1:8" x14ac:dyDescent="0.25">
      <c r="A9" s="4" t="s">
        <v>44</v>
      </c>
      <c r="B9" s="5">
        <v>10097.18</v>
      </c>
      <c r="C9" s="6">
        <v>43589</v>
      </c>
      <c r="D9" s="6">
        <v>43570</v>
      </c>
      <c r="E9" s="6"/>
      <c r="F9" s="6"/>
      <c r="G9" s="7">
        <f t="shared" si="0"/>
        <v>-19</v>
      </c>
      <c r="H9" s="5">
        <f t="shared" si="1"/>
        <v>-191846.42</v>
      </c>
    </row>
    <row r="10" spans="1:8" x14ac:dyDescent="0.25">
      <c r="A10" s="4" t="s">
        <v>45</v>
      </c>
      <c r="B10" s="5">
        <v>558.57000000000005</v>
      </c>
      <c r="C10" s="6">
        <v>43589</v>
      </c>
      <c r="D10" s="6">
        <v>43570</v>
      </c>
      <c r="E10" s="6"/>
      <c r="F10" s="6"/>
      <c r="G10" s="7">
        <f t="shared" si="0"/>
        <v>-19</v>
      </c>
      <c r="H10" s="5">
        <f t="shared" si="1"/>
        <v>-10612.830000000002</v>
      </c>
    </row>
    <row r="11" spans="1:8" x14ac:dyDescent="0.25">
      <c r="A11" s="4" t="s">
        <v>46</v>
      </c>
      <c r="B11" s="5">
        <v>589.09</v>
      </c>
      <c r="C11" s="6">
        <v>43579</v>
      </c>
      <c r="D11" s="6">
        <v>43570</v>
      </c>
      <c r="E11" s="6"/>
      <c r="F11" s="6"/>
      <c r="G11" s="7">
        <f t="shared" si="0"/>
        <v>-9</v>
      </c>
      <c r="H11" s="5">
        <f t="shared" si="1"/>
        <v>-5301.81</v>
      </c>
    </row>
    <row r="12" spans="1:8" x14ac:dyDescent="0.25">
      <c r="A12" s="4" t="s">
        <v>47</v>
      </c>
      <c r="B12" s="5">
        <v>550</v>
      </c>
      <c r="C12" s="6">
        <v>43622</v>
      </c>
      <c r="D12" s="6">
        <v>43599</v>
      </c>
      <c r="E12" s="6"/>
      <c r="F12" s="6"/>
      <c r="G12" s="7">
        <f t="shared" si="0"/>
        <v>-23</v>
      </c>
      <c r="H12" s="5">
        <f t="shared" si="1"/>
        <v>-12650</v>
      </c>
    </row>
    <row r="13" spans="1:8" x14ac:dyDescent="0.25">
      <c r="A13" s="4" t="s">
        <v>48</v>
      </c>
      <c r="B13" s="5">
        <v>65</v>
      </c>
      <c r="C13" s="6">
        <v>43615</v>
      </c>
      <c r="D13" s="6">
        <v>43599</v>
      </c>
      <c r="E13" s="6"/>
      <c r="F13" s="6"/>
      <c r="G13" s="7">
        <f t="shared" si="0"/>
        <v>-16</v>
      </c>
      <c r="H13" s="5">
        <f t="shared" si="1"/>
        <v>-1040</v>
      </c>
    </row>
    <row r="14" spans="1:8" x14ac:dyDescent="0.25">
      <c r="A14" s="4" t="s">
        <v>49</v>
      </c>
      <c r="B14" s="5">
        <v>62.33</v>
      </c>
      <c r="C14" s="6">
        <v>43621</v>
      </c>
      <c r="D14" s="6">
        <v>43599</v>
      </c>
      <c r="E14" s="6"/>
      <c r="F14" s="6"/>
      <c r="G14" s="7">
        <f t="shared" si="0"/>
        <v>-22</v>
      </c>
      <c r="H14" s="5">
        <f t="shared" si="1"/>
        <v>-1371.26</v>
      </c>
    </row>
    <row r="15" spans="1:8" x14ac:dyDescent="0.25">
      <c r="A15" s="4" t="s">
        <v>50</v>
      </c>
      <c r="B15" s="5">
        <v>82.2</v>
      </c>
      <c r="C15" s="6">
        <v>43603</v>
      </c>
      <c r="D15" s="6">
        <v>43599</v>
      </c>
      <c r="E15" s="6"/>
      <c r="F15" s="6"/>
      <c r="G15" s="7">
        <f t="shared" si="0"/>
        <v>-4</v>
      </c>
      <c r="H15" s="5">
        <f t="shared" si="1"/>
        <v>-328.8</v>
      </c>
    </row>
    <row r="16" spans="1:8" x14ac:dyDescent="0.25">
      <c r="A16" s="4" t="s">
        <v>51</v>
      </c>
      <c r="B16" s="5">
        <v>160.33000000000001</v>
      </c>
      <c r="C16" s="6">
        <v>43614</v>
      </c>
      <c r="D16" s="6">
        <v>43599</v>
      </c>
      <c r="E16" s="6"/>
      <c r="F16" s="6"/>
      <c r="G16" s="7">
        <f t="shared" si="0"/>
        <v>-15</v>
      </c>
      <c r="H16" s="5">
        <f t="shared" si="1"/>
        <v>-2404.9500000000003</v>
      </c>
    </row>
    <row r="17" spans="1:8" x14ac:dyDescent="0.25">
      <c r="A17" s="4" t="s">
        <v>52</v>
      </c>
      <c r="B17" s="5">
        <v>1400</v>
      </c>
      <c r="C17" s="6">
        <v>43614</v>
      </c>
      <c r="D17" s="6">
        <v>43599</v>
      </c>
      <c r="E17" s="6"/>
      <c r="F17" s="6"/>
      <c r="G17" s="7">
        <f t="shared" si="0"/>
        <v>-15</v>
      </c>
      <c r="H17" s="5">
        <f t="shared" si="1"/>
        <v>-21000</v>
      </c>
    </row>
    <row r="18" spans="1:8" x14ac:dyDescent="0.25">
      <c r="A18" s="4" t="s">
        <v>53</v>
      </c>
      <c r="B18" s="5">
        <v>94.5</v>
      </c>
      <c r="C18" s="6">
        <v>43621</v>
      </c>
      <c r="D18" s="6">
        <v>43599</v>
      </c>
      <c r="E18" s="6"/>
      <c r="F18" s="6"/>
      <c r="G18" s="7">
        <f t="shared" si="0"/>
        <v>-22</v>
      </c>
      <c r="H18" s="5">
        <f t="shared" si="1"/>
        <v>-2079</v>
      </c>
    </row>
    <row r="19" spans="1:8" x14ac:dyDescent="0.25">
      <c r="A19" s="4" t="s">
        <v>54</v>
      </c>
      <c r="B19" s="5">
        <v>10097.18</v>
      </c>
      <c r="C19" s="6">
        <v>43621</v>
      </c>
      <c r="D19" s="6">
        <v>43599</v>
      </c>
      <c r="E19" s="6"/>
      <c r="F19" s="6"/>
      <c r="G19" s="7">
        <f t="shared" si="0"/>
        <v>-22</v>
      </c>
      <c r="H19" s="8">
        <f t="shared" si="1"/>
        <v>-222137.96000000002</v>
      </c>
    </row>
    <row r="20" spans="1:8" x14ac:dyDescent="0.25">
      <c r="A20" s="4" t="s">
        <v>55</v>
      </c>
      <c r="B20" s="5">
        <v>1400</v>
      </c>
      <c r="C20" s="6">
        <v>43622</v>
      </c>
      <c r="D20" s="6">
        <v>43599</v>
      </c>
      <c r="E20" s="6"/>
      <c r="F20" s="6"/>
      <c r="G20" s="7">
        <f t="shared" si="0"/>
        <v>-23</v>
      </c>
      <c r="H20" s="5">
        <f t="shared" si="1"/>
        <v>-32200</v>
      </c>
    </row>
    <row r="21" spans="1:8" x14ac:dyDescent="0.25">
      <c r="A21" s="4" t="s">
        <v>56</v>
      </c>
      <c r="B21" s="5">
        <v>1500</v>
      </c>
      <c r="C21" s="6">
        <v>43622</v>
      </c>
      <c r="D21" s="6">
        <v>43599</v>
      </c>
      <c r="E21" s="6"/>
      <c r="F21" s="6"/>
      <c r="G21" s="7">
        <f t="shared" si="0"/>
        <v>-23</v>
      </c>
      <c r="H21" s="5">
        <f t="shared" si="1"/>
        <v>-34500</v>
      </c>
    </row>
    <row r="22" spans="1:8" x14ac:dyDescent="0.25">
      <c r="A22" s="4" t="s">
        <v>57</v>
      </c>
      <c r="B22" s="5">
        <v>230</v>
      </c>
      <c r="C22" s="6">
        <v>43623</v>
      </c>
      <c r="D22" s="6">
        <v>43599</v>
      </c>
      <c r="E22" s="6"/>
      <c r="F22" s="6"/>
      <c r="G22" s="7">
        <f t="shared" si="0"/>
        <v>-24</v>
      </c>
      <c r="H22" s="5">
        <f t="shared" si="1"/>
        <v>-5520</v>
      </c>
    </row>
    <row r="23" spans="1:8" x14ac:dyDescent="0.25">
      <c r="A23" s="4" t="s">
        <v>58</v>
      </c>
      <c r="B23" s="5">
        <v>1313.64</v>
      </c>
      <c r="C23" s="6">
        <v>43623</v>
      </c>
      <c r="D23" s="6">
        <v>43599</v>
      </c>
      <c r="E23" s="6"/>
      <c r="F23" s="6"/>
      <c r="G23" s="7">
        <f t="shared" si="0"/>
        <v>-24</v>
      </c>
      <c r="H23" s="5">
        <f t="shared" si="1"/>
        <v>-31527.360000000001</v>
      </c>
    </row>
    <row r="24" spans="1:8" x14ac:dyDescent="0.25">
      <c r="A24" s="4" t="s">
        <v>59</v>
      </c>
      <c r="B24" s="5">
        <v>500</v>
      </c>
      <c r="C24" s="6">
        <v>43623</v>
      </c>
      <c r="D24" s="6">
        <v>43599</v>
      </c>
      <c r="E24" s="6"/>
      <c r="F24" s="6"/>
      <c r="G24" s="7">
        <f t="shared" si="0"/>
        <v>-24</v>
      </c>
      <c r="H24" s="5">
        <f t="shared" si="1"/>
        <v>-12000</v>
      </c>
    </row>
    <row r="25" spans="1:8" x14ac:dyDescent="0.25">
      <c r="A25" s="4" t="s">
        <v>60</v>
      </c>
      <c r="B25" s="5">
        <v>345.06</v>
      </c>
      <c r="C25" s="6">
        <v>43832</v>
      </c>
      <c r="D25" s="6">
        <v>43599</v>
      </c>
      <c r="E25" s="6"/>
      <c r="F25" s="6"/>
      <c r="G25" s="7">
        <f t="shared" si="0"/>
        <v>-233</v>
      </c>
      <c r="H25" s="5">
        <f t="shared" si="1"/>
        <v>-80398.98</v>
      </c>
    </row>
    <row r="26" spans="1:8" x14ac:dyDescent="0.25">
      <c r="A26" s="4" t="s">
        <v>61</v>
      </c>
      <c r="B26" s="5">
        <v>17.72</v>
      </c>
      <c r="C26" s="6">
        <v>43652</v>
      </c>
      <c r="D26" s="6">
        <v>43634</v>
      </c>
      <c r="E26" s="6"/>
      <c r="F26" s="6"/>
      <c r="G26" s="7">
        <f t="shared" si="0"/>
        <v>-18</v>
      </c>
      <c r="H26" s="5">
        <f t="shared" si="1"/>
        <v>-318.95999999999998</v>
      </c>
    </row>
    <row r="27" spans="1:8" x14ac:dyDescent="0.25">
      <c r="A27" s="4" t="s">
        <v>62</v>
      </c>
      <c r="B27" s="5">
        <v>438.11</v>
      </c>
      <c r="C27" s="6">
        <v>43638</v>
      </c>
      <c r="D27" s="6">
        <v>43634</v>
      </c>
      <c r="E27" s="6"/>
      <c r="F27" s="6"/>
      <c r="G27" s="7">
        <f t="shared" si="0"/>
        <v>-4</v>
      </c>
      <c r="H27" s="5">
        <f t="shared" si="1"/>
        <v>-1752.44</v>
      </c>
    </row>
    <row r="28" spans="1:8" x14ac:dyDescent="0.25">
      <c r="A28" s="4" t="s">
        <v>63</v>
      </c>
      <c r="B28" s="5">
        <v>409.09</v>
      </c>
      <c r="C28" s="6">
        <v>43649</v>
      </c>
      <c r="D28" s="6">
        <v>43634</v>
      </c>
      <c r="E28" s="6"/>
      <c r="F28" s="6"/>
      <c r="G28" s="7">
        <f t="shared" si="0"/>
        <v>-15</v>
      </c>
      <c r="H28" s="5">
        <f t="shared" si="1"/>
        <v>-6136.3499999999995</v>
      </c>
    </row>
    <row r="29" spans="1:8" x14ac:dyDescent="0.25">
      <c r="A29" s="4" t="s">
        <v>64</v>
      </c>
      <c r="B29" s="5">
        <v>99.09</v>
      </c>
      <c r="C29" s="6">
        <v>43649</v>
      </c>
      <c r="D29" s="6">
        <v>43634</v>
      </c>
      <c r="E29" s="6"/>
      <c r="F29" s="6"/>
      <c r="G29" s="7">
        <f t="shared" si="0"/>
        <v>-15</v>
      </c>
      <c r="H29" s="5">
        <f t="shared" si="1"/>
        <v>-1486.3500000000001</v>
      </c>
    </row>
    <row r="30" spans="1:8" x14ac:dyDescent="0.25">
      <c r="A30" s="4" t="s">
        <v>65</v>
      </c>
      <c r="B30" s="5">
        <v>5013.6400000000003</v>
      </c>
      <c r="C30" s="6">
        <v>43649</v>
      </c>
      <c r="D30" s="6">
        <v>43634</v>
      </c>
      <c r="E30" s="6"/>
      <c r="F30" s="6"/>
      <c r="G30" s="7">
        <f t="shared" si="0"/>
        <v>-15</v>
      </c>
      <c r="H30" s="5">
        <f t="shared" si="1"/>
        <v>-75204.600000000006</v>
      </c>
    </row>
    <row r="31" spans="1:8" x14ac:dyDescent="0.25">
      <c r="A31" s="4" t="s">
        <v>66</v>
      </c>
      <c r="B31" s="5">
        <v>2700</v>
      </c>
      <c r="C31" s="6">
        <v>43652</v>
      </c>
      <c r="D31" s="6">
        <v>43634</v>
      </c>
      <c r="E31" s="6"/>
      <c r="F31" s="6"/>
      <c r="G31" s="7">
        <f t="shared" si="0"/>
        <v>-18</v>
      </c>
      <c r="H31" s="5">
        <f t="shared" si="1"/>
        <v>-48600</v>
      </c>
    </row>
    <row r="32" spans="1:8" x14ac:dyDescent="0.25">
      <c r="A32" s="4" t="s">
        <v>67</v>
      </c>
      <c r="B32" s="5">
        <v>10097.18</v>
      </c>
      <c r="C32" s="6">
        <v>43652</v>
      </c>
      <c r="D32" s="6">
        <v>43634</v>
      </c>
      <c r="E32" s="6"/>
      <c r="F32" s="6"/>
      <c r="G32" s="7">
        <f t="shared" si="0"/>
        <v>-18</v>
      </c>
      <c r="H32" s="5">
        <f t="shared" si="1"/>
        <v>-181749.24</v>
      </c>
    </row>
    <row r="33" spans="1:8" x14ac:dyDescent="0.25">
      <c r="A33" s="4" t="s">
        <v>68</v>
      </c>
      <c r="B33" s="5">
        <v>1400</v>
      </c>
      <c r="C33" s="6">
        <v>43659</v>
      </c>
      <c r="D33" s="6">
        <v>43634</v>
      </c>
      <c r="E33" s="6"/>
      <c r="F33" s="6"/>
      <c r="G33" s="7">
        <f t="shared" si="0"/>
        <v>-25</v>
      </c>
      <c r="H33" s="5">
        <f t="shared" si="1"/>
        <v>-35000</v>
      </c>
    </row>
  </sheetData>
  <mergeCells count="1">
    <mergeCell ref="E3:F3"/>
  </mergeCells>
  <pageMargins left="0" right="0" top="0" bottom="0" header="0" footer="0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III_TRIMESTRE</vt:lpstr>
      <vt:lpstr>II_TRIMESTRE</vt:lpstr>
    </vt:vector>
  </TitlesOfParts>
  <Company>msi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Stefano</cp:lastModifiedBy>
  <cp:lastPrinted>2019-12-06T09:30:18Z</cp:lastPrinted>
  <dcterms:created xsi:type="dcterms:W3CDTF">2019-12-06T09:21:25Z</dcterms:created>
  <dcterms:modified xsi:type="dcterms:W3CDTF">2019-12-06T15:40:25Z</dcterms:modified>
</cp:coreProperties>
</file>